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is documentos en PDrive\Departamento\Plazas\Profesores Sustitutos 2024\"/>
    </mc:Choice>
  </mc:AlternateContent>
  <xr:revisionPtr revIDLastSave="0" documentId="13_ncr:1_{77B32D93-283D-47C3-AE32-076FF1036E1C}" xr6:coauthVersionLast="47" xr6:coauthVersionMax="47" xr10:uidLastSave="{00000000-0000-0000-0000-000000000000}"/>
  <bookViews>
    <workbookView xWindow="-110" yWindow="-110" windowWidth="25820" windowHeight="15620" xr2:uid="{22E3D5E2-3502-4D58-9348-4B7041178B1D}"/>
  </bookViews>
  <sheets>
    <sheet name="Hoja1" sheetId="1" r:id="rId1"/>
    <sheet name="Hoja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  <c r="C7" i="2"/>
  <c r="B7" i="2"/>
  <c r="E6" i="2"/>
  <c r="D6" i="2"/>
  <c r="C6" i="2"/>
  <c r="B6" i="2"/>
  <c r="E5" i="2"/>
  <c r="D5" i="2"/>
  <c r="C5" i="2"/>
  <c r="B5" i="2"/>
  <c r="E4" i="2"/>
  <c r="D4" i="2"/>
  <c r="C4" i="2"/>
  <c r="B4" i="2"/>
  <c r="E3" i="2"/>
  <c r="D3" i="2"/>
  <c r="C3" i="2"/>
  <c r="B3" i="2"/>
  <c r="E2" i="2"/>
  <c r="D2" i="2"/>
  <c r="C2" i="2"/>
  <c r="B2" i="2"/>
  <c r="B74" i="1"/>
  <c r="B73" i="1"/>
  <c r="B72" i="1"/>
  <c r="B71" i="1"/>
  <c r="B70" i="1"/>
  <c r="E74" i="1"/>
  <c r="D74" i="1"/>
  <c r="E73" i="1"/>
  <c r="D73" i="1"/>
  <c r="E72" i="1"/>
  <c r="D72" i="1"/>
  <c r="E71" i="1"/>
  <c r="D71" i="1"/>
  <c r="E70" i="1"/>
  <c r="D70" i="1"/>
  <c r="C74" i="1"/>
  <c r="C73" i="1"/>
  <c r="C72" i="1"/>
  <c r="C71" i="1"/>
  <c r="C70" i="1"/>
  <c r="E75" i="1"/>
  <c r="D75" i="1"/>
  <c r="C75" i="1"/>
  <c r="E4" i="1"/>
  <c r="E15" i="1"/>
  <c r="E14" i="1"/>
  <c r="E55" i="1"/>
  <c r="E54" i="1"/>
  <c r="D33" i="1"/>
  <c r="D14" i="1"/>
  <c r="C14" i="1"/>
  <c r="E3" i="1"/>
  <c r="D3" i="1"/>
  <c r="E7" i="1"/>
  <c r="D7" i="1"/>
  <c r="E13" i="1"/>
  <c r="E11" i="1"/>
  <c r="D13" i="1"/>
  <c r="D30" i="1"/>
  <c r="D11" i="1"/>
  <c r="E46" i="1"/>
  <c r="E53" i="1"/>
  <c r="E44" i="1"/>
  <c r="D46" i="1"/>
  <c r="D53" i="1"/>
  <c r="D44" i="1"/>
  <c r="C46" i="1"/>
  <c r="C53" i="1"/>
  <c r="C44" i="1"/>
  <c r="C13" i="1"/>
  <c r="C30" i="1"/>
  <c r="C11" i="1"/>
  <c r="C7" i="1"/>
  <c r="C3" i="1"/>
  <c r="E39" i="1"/>
  <c r="E30" i="1"/>
  <c r="E18" i="1"/>
  <c r="E57" i="1"/>
  <c r="E65" i="1"/>
  <c r="D39" i="1"/>
  <c r="D18" i="1"/>
  <c r="D57" i="1"/>
  <c r="D65" i="1"/>
  <c r="C65" i="1"/>
  <c r="C57" i="1"/>
  <c r="C39" i="1"/>
  <c r="C18" i="1"/>
</calcChain>
</file>

<file path=xl/sharedStrings.xml><?xml version="1.0" encoding="utf-8"?>
<sst xmlns="http://schemas.openxmlformats.org/spreadsheetml/2006/main" count="78" uniqueCount="57">
  <si>
    <t>Código BOLSA SUSTITUTOS</t>
  </si>
  <si>
    <t>1. Experiencia Docente Universitaria ( 0 - 3,5 puntos)</t>
  </si>
  <si>
    <t>a) Titulaciones oficiales universitarias (grado, master y doctorado)</t>
  </si>
  <si>
    <t>b) Titulaciones propias universitarias (máster, postgrado, formación permanente, cursos)</t>
  </si>
  <si>
    <t>TOTAL</t>
  </si>
  <si>
    <t>2. Otra Experiencia Docente en el área de conocimiento para la que se convoca la bolsa ( 0 - 1 puntos)</t>
  </si>
  <si>
    <t>a) Impartición de cursos completos (nº de horas)</t>
  </si>
  <si>
    <t>b) Presentación de conferencias y ponencias en cursos</t>
  </si>
  <si>
    <t>3. Experiencia profesional y/o investigadora en el área de conocimiento para la que se convoca la bolsa ( 0 - 3,5 puntos)</t>
  </si>
  <si>
    <t xml:space="preserve">3.1. Experiencia profesional </t>
  </si>
  <si>
    <t>a) Años de experiencia y dedicación temporal</t>
  </si>
  <si>
    <t>b) Categoría en el puesto de trabajo</t>
  </si>
  <si>
    <t>c) Premios, distinciones, …</t>
  </si>
  <si>
    <t>3.2. Méritos propios de la actividad investigadora</t>
  </si>
  <si>
    <t>a) Investigaciones competitivas</t>
  </si>
  <si>
    <t>b) Investigaciones no competitivas</t>
  </si>
  <si>
    <t>c) Dirección de proyectos de investigación</t>
  </si>
  <si>
    <t>d) Estrenos, exposiciones, composiciones (ámbito artístico)</t>
  </si>
  <si>
    <t>e) Patentes</t>
  </si>
  <si>
    <t>f) Premios</t>
  </si>
  <si>
    <t>g) Estancias en el extranjero</t>
  </si>
  <si>
    <t>h) Becas o contratos de investigación competitivos</t>
  </si>
  <si>
    <t>i) Evaluación de Proyectos de I+D</t>
  </si>
  <si>
    <t>ij Pertenencia a Consejos de Redacción de revistas</t>
  </si>
  <si>
    <t>3.3. Publicaciones derivadas de la actividad investigadora</t>
  </si>
  <si>
    <t>a) Libros</t>
  </si>
  <si>
    <t>b) Capítulos de libros</t>
  </si>
  <si>
    <t>c) Artículos</t>
  </si>
  <si>
    <t>d) Conferencias y ponencias en Actas de Congresos</t>
  </si>
  <si>
    <t>e) Comunicaciones en Actas de Congresos</t>
  </si>
  <si>
    <t>f) Traducciones</t>
  </si>
  <si>
    <t>g) Edición/coordinación de libros</t>
  </si>
  <si>
    <t>3.3. Divulgación de los resultados de la actividad investigadora en Congresos, Jornadas, Seminarios</t>
  </si>
  <si>
    <t>a) Impartición de conferencias y ponencias</t>
  </si>
  <si>
    <t>b) Presentación de comunicaciones</t>
  </si>
  <si>
    <t>c) Organización de eventos</t>
  </si>
  <si>
    <t>4. Formación Académica y Docente ( 0 - 1 puntos)</t>
  </si>
  <si>
    <t xml:space="preserve">4.1. Titulaciones </t>
  </si>
  <si>
    <t>b) Licenciaturas</t>
  </si>
  <si>
    <t>c) Diplomaturas (grado)</t>
  </si>
  <si>
    <t>d) Máster universitario</t>
  </si>
  <si>
    <t>e) Titulaciones de postgrado</t>
  </si>
  <si>
    <t xml:space="preserve">4.2. Cursos de formación recibidos </t>
  </si>
  <si>
    <t>a) Institución organizadora</t>
  </si>
  <si>
    <t>b) Número de horas</t>
  </si>
  <si>
    <t>4.3. Otros méritos profesionales, de experiencia docente, de investigación y de formación ajenos al perfil de la plaza objeto de concurso</t>
  </si>
  <si>
    <t>a) Expediente académico</t>
  </si>
  <si>
    <t>b) Becas pre-grado competitivas</t>
  </si>
  <si>
    <t>c) Acreditaciones</t>
  </si>
  <si>
    <t>d) Premios extraordinarios y otros premios</t>
  </si>
  <si>
    <t>5. Grado de Doctor  (idoneidad con relación al área de conocimiento para el que se convoca la bolsa) ( 0 - 1 puntos)</t>
  </si>
  <si>
    <t>Bolsa profesores sustitutos Z053/EA/2024/1. Régimen fiscal de empresa, sistema fiscal español, Hacienda Pública</t>
  </si>
  <si>
    <t>Alberto González Gómez</t>
  </si>
  <si>
    <t>f) Otras titulaciones de interés</t>
  </si>
  <si>
    <t>BAREMO (hasta)</t>
  </si>
  <si>
    <t>Raquel Feria Arias</t>
  </si>
  <si>
    <t>Santiago Elipe Cabanillas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</si>
</sst>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0061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164" fontId="8" fillId="3" borderId="4" xfId="1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4" borderId="6" xfId="0" applyNumberFormat="1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/>
    </xf>
    <xf numFmtId="0" fontId="8" fillId="3" borderId="12" xfId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164" fontId="4" fillId="4" borderId="4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3" borderId="12" xfId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164" fontId="4" fillId="4" borderId="4" xfId="1" applyNumberFormat="1" applyFont="1" applyFill="1" applyBorder="1" applyAlignment="1">
      <alignment horizontal="center" vertical="center" wrapText="1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87F30-C63A-4DFF-BB4E-79C73F0A0B33}">
  <dimension ref="A1:E75"/>
  <sheetViews>
    <sheetView tabSelected="1" workbookViewId="0">
      <selection activeCell="A79" sqref="A79"/>
    </sheetView>
  </sheetViews>
  <sheetFormatPr baseColWidth="10" defaultRowHeight="13" x14ac:dyDescent="0.35"/>
  <cols>
    <col min="1" max="1" width="102.7265625" style="30" customWidth="1"/>
    <col min="2" max="2" width="16.453125" style="10" customWidth="1"/>
    <col min="3" max="5" width="15.6328125" style="1" customWidth="1"/>
    <col min="6" max="16384" width="10.90625" style="1"/>
  </cols>
  <sheetData>
    <row r="1" spans="1:5" ht="26.5" thickBot="1" x14ac:dyDescent="0.4">
      <c r="A1" s="32" t="s">
        <v>51</v>
      </c>
      <c r="B1" s="31" t="s">
        <v>54</v>
      </c>
      <c r="C1" s="9" t="s">
        <v>52</v>
      </c>
      <c r="D1" s="9" t="s">
        <v>55</v>
      </c>
      <c r="E1" s="9" t="s">
        <v>56</v>
      </c>
    </row>
    <row r="2" spans="1:5" ht="13.5" thickBot="1" x14ac:dyDescent="0.4">
      <c r="A2" s="11" t="s">
        <v>0</v>
      </c>
      <c r="B2" s="12"/>
      <c r="C2" s="6"/>
      <c r="D2" s="6"/>
      <c r="E2" s="6"/>
    </row>
    <row r="3" spans="1:5" ht="13.5" thickBot="1" x14ac:dyDescent="0.4">
      <c r="A3" s="13" t="s">
        <v>1</v>
      </c>
      <c r="B3" s="3">
        <v>3.5</v>
      </c>
      <c r="C3" s="5">
        <f>IF(SUM(C4:C5)&gt;3.5,3.5,SUM(C4:C5))</f>
        <v>0</v>
      </c>
      <c r="D3" s="5">
        <f t="shared" ref="D3:E3" si="0">IF(SUM(D4:D5)&gt;3.5,3.5,SUM(D4:D5))</f>
        <v>0</v>
      </c>
      <c r="E3" s="5">
        <f t="shared" si="0"/>
        <v>2.4</v>
      </c>
    </row>
    <row r="4" spans="1:5" x14ac:dyDescent="0.35">
      <c r="A4" s="14" t="s">
        <v>2</v>
      </c>
      <c r="B4" s="15">
        <v>1</v>
      </c>
      <c r="C4" s="8"/>
      <c r="D4" s="8"/>
      <c r="E4" s="8">
        <f>4*0.6*1</f>
        <v>2.4</v>
      </c>
    </row>
    <row r="5" spans="1:5" x14ac:dyDescent="0.35">
      <c r="A5" s="14" t="s">
        <v>3</v>
      </c>
      <c r="B5" s="15">
        <v>0.4</v>
      </c>
      <c r="C5" s="8"/>
      <c r="D5" s="8"/>
      <c r="E5" s="8"/>
    </row>
    <row r="6" spans="1:5" ht="13.5" thickBot="1" x14ac:dyDescent="0.4">
      <c r="A6" s="16"/>
      <c r="B6" s="17"/>
      <c r="C6" s="7"/>
      <c r="D6" s="7"/>
      <c r="E6" s="7"/>
    </row>
    <row r="7" spans="1:5" ht="13.5" thickBot="1" x14ac:dyDescent="0.4">
      <c r="A7" s="18" t="s">
        <v>5</v>
      </c>
      <c r="B7" s="3">
        <v>1</v>
      </c>
      <c r="C7" s="5">
        <f>IF(SUM(C8:C9)&gt;1,1,SUM(C8:C9))</f>
        <v>0</v>
      </c>
      <c r="D7" s="5">
        <f t="shared" ref="D7:E7" si="1">IF(SUM(D8:D9)&gt;1,1,SUM(D8:D9))</f>
        <v>0</v>
      </c>
      <c r="E7" s="5">
        <f t="shared" si="1"/>
        <v>0</v>
      </c>
    </row>
    <row r="8" spans="1:5" x14ac:dyDescent="0.35">
      <c r="A8" s="14" t="s">
        <v>6</v>
      </c>
      <c r="B8" s="15">
        <v>2.5000000000000001E-2</v>
      </c>
      <c r="C8" s="8"/>
      <c r="D8" s="8"/>
      <c r="E8" s="8"/>
    </row>
    <row r="9" spans="1:5" x14ac:dyDescent="0.35">
      <c r="A9" s="14" t="s">
        <v>7</v>
      </c>
      <c r="B9" s="15">
        <v>0.1</v>
      </c>
      <c r="C9" s="8"/>
      <c r="D9" s="8"/>
      <c r="E9" s="8"/>
    </row>
    <row r="10" spans="1:5" ht="13.5" thickBot="1" x14ac:dyDescent="0.4">
      <c r="A10" s="19"/>
      <c r="B10" s="17"/>
      <c r="C10" s="7"/>
      <c r="D10" s="7"/>
      <c r="E10" s="7"/>
    </row>
    <row r="11" spans="1:5" ht="13.5" thickBot="1" x14ac:dyDescent="0.4">
      <c r="A11" s="18" t="s">
        <v>8</v>
      </c>
      <c r="B11" s="3">
        <v>3.5</v>
      </c>
      <c r="C11" s="5">
        <f>IF((C39+C30+C18+C13)&gt;3.5,3.5,C39+C30+C18+C13)</f>
        <v>2.7</v>
      </c>
      <c r="D11" s="5">
        <f t="shared" ref="D11:E11" si="2">IF((D39+D30+D18+D13)&gt;3.5,3.5,D39+D30+D18+D13)</f>
        <v>3.5</v>
      </c>
      <c r="E11" s="5">
        <f t="shared" si="2"/>
        <v>3.5</v>
      </c>
    </row>
    <row r="12" spans="1:5" x14ac:dyDescent="0.35">
      <c r="A12" s="20"/>
      <c r="B12" s="21"/>
      <c r="C12" s="7"/>
      <c r="D12" s="7"/>
      <c r="E12" s="7"/>
    </row>
    <row r="13" spans="1:5" x14ac:dyDescent="0.35">
      <c r="A13" s="22" t="s">
        <v>9</v>
      </c>
      <c r="B13" s="15"/>
      <c r="C13" s="33">
        <f>SUM(C14:C16)</f>
        <v>2.5</v>
      </c>
      <c r="D13" s="33">
        <f t="shared" ref="D13:E13" si="3">SUM(D14:D16)</f>
        <v>3.25</v>
      </c>
      <c r="E13" s="33">
        <f t="shared" si="3"/>
        <v>11</v>
      </c>
    </row>
    <row r="14" spans="1:5" x14ac:dyDescent="0.35">
      <c r="A14" s="23" t="s">
        <v>10</v>
      </c>
      <c r="B14" s="15">
        <v>0.75</v>
      </c>
      <c r="C14" s="8">
        <f>3*0.75</f>
        <v>2.25</v>
      </c>
      <c r="D14" s="8">
        <f>4*0.75</f>
        <v>3</v>
      </c>
      <c r="E14" s="8">
        <f>11*0.75</f>
        <v>8.25</v>
      </c>
    </row>
    <row r="15" spans="1:5" x14ac:dyDescent="0.35">
      <c r="A15" s="23" t="s">
        <v>11</v>
      </c>
      <c r="B15" s="15">
        <v>0.25</v>
      </c>
      <c r="C15" s="8">
        <v>0.25</v>
      </c>
      <c r="D15" s="8">
        <v>0.25</v>
      </c>
      <c r="E15" s="8">
        <f>0.25*11</f>
        <v>2.75</v>
      </c>
    </row>
    <row r="16" spans="1:5" x14ac:dyDescent="0.35">
      <c r="A16" s="23" t="s">
        <v>12</v>
      </c>
      <c r="B16" s="15">
        <v>0.5</v>
      </c>
      <c r="C16" s="8"/>
      <c r="D16" s="8"/>
      <c r="E16" s="8"/>
    </row>
    <row r="17" spans="1:5" x14ac:dyDescent="0.35">
      <c r="A17" s="14"/>
      <c r="B17" s="15"/>
      <c r="C17" s="7"/>
      <c r="D17" s="7"/>
      <c r="E17" s="7"/>
    </row>
    <row r="18" spans="1:5" x14ac:dyDescent="0.35">
      <c r="A18" s="22" t="s">
        <v>13</v>
      </c>
      <c r="B18" s="15"/>
      <c r="C18" s="33">
        <f>SUM(C19:C28)</f>
        <v>0</v>
      </c>
      <c r="D18" s="33">
        <f t="shared" ref="D18:E18" si="4">SUM(D19:D28)</f>
        <v>0</v>
      </c>
      <c r="E18" s="33">
        <f t="shared" si="4"/>
        <v>0</v>
      </c>
    </row>
    <row r="19" spans="1:5" x14ac:dyDescent="0.35">
      <c r="A19" s="14" t="s">
        <v>14</v>
      </c>
      <c r="B19" s="15">
        <v>1</v>
      </c>
      <c r="C19" s="8"/>
      <c r="D19" s="8"/>
      <c r="E19" s="8"/>
    </row>
    <row r="20" spans="1:5" x14ac:dyDescent="0.35">
      <c r="A20" s="14" t="s">
        <v>15</v>
      </c>
      <c r="B20" s="15">
        <v>0.4</v>
      </c>
      <c r="C20" s="8"/>
      <c r="D20" s="8"/>
      <c r="E20" s="8"/>
    </row>
    <row r="21" spans="1:5" x14ac:dyDescent="0.35">
      <c r="A21" s="14" t="s">
        <v>16</v>
      </c>
      <c r="B21" s="15">
        <v>0.5</v>
      </c>
      <c r="C21" s="8"/>
      <c r="D21" s="8"/>
      <c r="E21" s="8"/>
    </row>
    <row r="22" spans="1:5" x14ac:dyDescent="0.35">
      <c r="A22" s="14" t="s">
        <v>17</v>
      </c>
      <c r="B22" s="15">
        <v>0.2</v>
      </c>
      <c r="C22" s="8"/>
      <c r="D22" s="8"/>
      <c r="E22" s="8"/>
    </row>
    <row r="23" spans="1:5" x14ac:dyDescent="0.35">
      <c r="A23" s="14" t="s">
        <v>18</v>
      </c>
      <c r="B23" s="15">
        <v>0.5</v>
      </c>
      <c r="C23" s="8"/>
      <c r="D23" s="8"/>
      <c r="E23" s="8"/>
    </row>
    <row r="24" spans="1:5" x14ac:dyDescent="0.35">
      <c r="A24" s="14" t="s">
        <v>19</v>
      </c>
      <c r="B24" s="15">
        <v>1</v>
      </c>
      <c r="C24" s="8"/>
      <c r="D24" s="8"/>
      <c r="E24" s="8"/>
    </row>
    <row r="25" spans="1:5" x14ac:dyDescent="0.35">
      <c r="A25" s="14" t="s">
        <v>20</v>
      </c>
      <c r="B25" s="15">
        <v>0.8</v>
      </c>
      <c r="C25" s="8"/>
      <c r="D25" s="8"/>
      <c r="E25" s="8"/>
    </row>
    <row r="26" spans="1:5" x14ac:dyDescent="0.35">
      <c r="A26" s="14" t="s">
        <v>21</v>
      </c>
      <c r="B26" s="15">
        <v>0.8</v>
      </c>
      <c r="C26" s="8"/>
      <c r="D26" s="8"/>
      <c r="E26" s="8"/>
    </row>
    <row r="27" spans="1:5" x14ac:dyDescent="0.35">
      <c r="A27" s="14" t="s">
        <v>22</v>
      </c>
      <c r="B27" s="15">
        <v>0.5</v>
      </c>
      <c r="C27" s="8"/>
      <c r="D27" s="8"/>
      <c r="E27" s="8"/>
    </row>
    <row r="28" spans="1:5" x14ac:dyDescent="0.35">
      <c r="A28" s="14" t="s">
        <v>23</v>
      </c>
      <c r="B28" s="15">
        <v>0.25</v>
      </c>
      <c r="C28" s="8"/>
      <c r="D28" s="8"/>
      <c r="E28" s="8"/>
    </row>
    <row r="29" spans="1:5" x14ac:dyDescent="0.35">
      <c r="A29" s="14"/>
      <c r="B29" s="15"/>
      <c r="C29" s="7"/>
      <c r="D29" s="7"/>
      <c r="E29" s="7"/>
    </row>
    <row r="30" spans="1:5" x14ac:dyDescent="0.35">
      <c r="A30" s="22" t="s">
        <v>24</v>
      </c>
      <c r="B30" s="15"/>
      <c r="C30" s="33">
        <f>SUM(C31:C37)</f>
        <v>0.2</v>
      </c>
      <c r="D30" s="33">
        <f t="shared" ref="D30:E30" si="5">SUM(D31:D37)</f>
        <v>0.30000000000000004</v>
      </c>
      <c r="E30" s="33">
        <f t="shared" si="5"/>
        <v>0</v>
      </c>
    </row>
    <row r="31" spans="1:5" x14ac:dyDescent="0.35">
      <c r="A31" s="14" t="s">
        <v>25</v>
      </c>
      <c r="B31" s="15">
        <v>0.3</v>
      </c>
      <c r="C31" s="8"/>
      <c r="D31" s="8"/>
      <c r="E31" s="8"/>
    </row>
    <row r="32" spans="1:5" x14ac:dyDescent="0.35">
      <c r="A32" s="14" t="s">
        <v>26</v>
      </c>
      <c r="B32" s="15">
        <v>0.1</v>
      </c>
      <c r="C32" s="8">
        <v>0.1</v>
      </c>
      <c r="D32" s="8"/>
      <c r="E32" s="8"/>
    </row>
    <row r="33" spans="1:5" x14ac:dyDescent="0.35">
      <c r="A33" s="14" t="s">
        <v>27</v>
      </c>
      <c r="B33" s="15">
        <v>0.5</v>
      </c>
      <c r="C33" s="8">
        <v>0.1</v>
      </c>
      <c r="D33" s="8">
        <f>3*0.1</f>
        <v>0.30000000000000004</v>
      </c>
      <c r="E33" s="8"/>
    </row>
    <row r="34" spans="1:5" x14ac:dyDescent="0.35">
      <c r="A34" s="14" t="s">
        <v>28</v>
      </c>
      <c r="B34" s="15">
        <v>0.2</v>
      </c>
      <c r="C34" s="8"/>
      <c r="D34" s="8"/>
      <c r="E34" s="8"/>
    </row>
    <row r="35" spans="1:5" x14ac:dyDescent="0.35">
      <c r="A35" s="14" t="s">
        <v>29</v>
      </c>
      <c r="B35" s="15">
        <v>0.1</v>
      </c>
      <c r="C35" s="8"/>
      <c r="D35" s="8"/>
      <c r="E35" s="8"/>
    </row>
    <row r="36" spans="1:5" x14ac:dyDescent="0.35">
      <c r="A36" s="14" t="s">
        <v>30</v>
      </c>
      <c r="B36" s="15">
        <v>0.1</v>
      </c>
      <c r="C36" s="8"/>
      <c r="D36" s="8"/>
      <c r="E36" s="8"/>
    </row>
    <row r="37" spans="1:5" x14ac:dyDescent="0.35">
      <c r="A37" s="14" t="s">
        <v>31</v>
      </c>
      <c r="B37" s="15">
        <v>0.2</v>
      </c>
      <c r="C37" s="8"/>
      <c r="D37" s="8"/>
      <c r="E37" s="8"/>
    </row>
    <row r="38" spans="1:5" x14ac:dyDescent="0.35">
      <c r="A38" s="20"/>
      <c r="B38" s="15"/>
      <c r="C38" s="7"/>
      <c r="D38" s="7"/>
      <c r="E38" s="7"/>
    </row>
    <row r="39" spans="1:5" x14ac:dyDescent="0.35">
      <c r="A39" s="22" t="s">
        <v>32</v>
      </c>
      <c r="B39" s="15"/>
      <c r="C39" s="33">
        <f>SUM(C40:C42)</f>
        <v>0</v>
      </c>
      <c r="D39" s="33">
        <f t="shared" ref="D39:E39" si="6">SUM(D40:D42)</f>
        <v>0</v>
      </c>
      <c r="E39" s="33">
        <f t="shared" si="6"/>
        <v>0</v>
      </c>
    </row>
    <row r="40" spans="1:5" x14ac:dyDescent="0.35">
      <c r="A40" s="14" t="s">
        <v>33</v>
      </c>
      <c r="B40" s="15">
        <v>0.2</v>
      </c>
      <c r="C40" s="8"/>
      <c r="D40" s="8"/>
      <c r="E40" s="8"/>
    </row>
    <row r="41" spans="1:5" x14ac:dyDescent="0.35">
      <c r="A41" s="14" t="s">
        <v>34</v>
      </c>
      <c r="B41" s="15">
        <v>0.1</v>
      </c>
      <c r="C41" s="8"/>
      <c r="D41" s="8"/>
      <c r="E41" s="8"/>
    </row>
    <row r="42" spans="1:5" x14ac:dyDescent="0.35">
      <c r="A42" s="14" t="s">
        <v>35</v>
      </c>
      <c r="B42" s="15">
        <v>0.1</v>
      </c>
      <c r="C42" s="8"/>
      <c r="D42" s="8"/>
      <c r="E42" s="8"/>
    </row>
    <row r="43" spans="1:5" ht="13.5" thickBot="1" x14ac:dyDescent="0.4">
      <c r="A43" s="19"/>
      <c r="B43" s="24"/>
      <c r="C43" s="7"/>
      <c r="D43" s="7"/>
      <c r="E43" s="7"/>
    </row>
    <row r="44" spans="1:5" ht="13.5" thickBot="1" x14ac:dyDescent="0.4">
      <c r="A44" s="25" t="s">
        <v>36</v>
      </c>
      <c r="B44" s="4">
        <v>1</v>
      </c>
      <c r="C44" s="5">
        <f>IF((C46+C53+C57)&gt;1,1,C46+C53+C57)</f>
        <v>1</v>
      </c>
      <c r="D44" s="5">
        <f t="shared" ref="D44:E44" si="7">IF((D46+D53+D57)&gt;1,1,D46+D53+D57)</f>
        <v>1</v>
      </c>
      <c r="E44" s="5">
        <f t="shared" si="7"/>
        <v>1</v>
      </c>
    </row>
    <row r="45" spans="1:5" x14ac:dyDescent="0.35">
      <c r="A45" s="16"/>
      <c r="B45" s="2"/>
      <c r="C45" s="7"/>
      <c r="D45" s="7"/>
      <c r="E45" s="7"/>
    </row>
    <row r="46" spans="1:5" x14ac:dyDescent="0.35">
      <c r="A46" s="26" t="s">
        <v>37</v>
      </c>
      <c r="B46" s="15"/>
      <c r="C46" s="33">
        <f>SUM(C47:C51)</f>
        <v>1.2000000000000002</v>
      </c>
      <c r="D46" s="33">
        <f t="shared" ref="D46:E46" si="8">SUM(D47:D51)</f>
        <v>1.2000000000000002</v>
      </c>
      <c r="E46" s="33">
        <f t="shared" si="8"/>
        <v>1.1000000000000001</v>
      </c>
    </row>
    <row r="47" spans="1:5" x14ac:dyDescent="0.35">
      <c r="A47" s="23" t="s">
        <v>38</v>
      </c>
      <c r="B47" s="15">
        <v>0.5</v>
      </c>
      <c r="C47" s="8"/>
      <c r="D47" s="8"/>
      <c r="E47" s="8">
        <v>0.5</v>
      </c>
    </row>
    <row r="48" spans="1:5" x14ac:dyDescent="0.35">
      <c r="A48" s="23" t="s">
        <v>39</v>
      </c>
      <c r="B48" s="15">
        <v>0.4</v>
      </c>
      <c r="C48" s="8">
        <v>0.8</v>
      </c>
      <c r="D48" s="8">
        <v>0.4</v>
      </c>
      <c r="E48" s="8"/>
    </row>
    <row r="49" spans="1:5" x14ac:dyDescent="0.35">
      <c r="A49" s="23" t="s">
        <v>40</v>
      </c>
      <c r="B49" s="15">
        <v>0.4</v>
      </c>
      <c r="C49" s="8">
        <v>0.4</v>
      </c>
      <c r="D49" s="8">
        <v>0.4</v>
      </c>
      <c r="E49" s="8">
        <v>0.4</v>
      </c>
    </row>
    <row r="50" spans="1:5" x14ac:dyDescent="0.35">
      <c r="A50" s="23" t="s">
        <v>41</v>
      </c>
      <c r="B50" s="15">
        <v>0.2</v>
      </c>
      <c r="C50" s="8"/>
      <c r="D50" s="8">
        <v>0.4</v>
      </c>
      <c r="E50" s="8">
        <v>0.2</v>
      </c>
    </row>
    <row r="51" spans="1:5" x14ac:dyDescent="0.35">
      <c r="A51" s="23" t="s">
        <v>53</v>
      </c>
      <c r="B51" s="15">
        <v>0.2</v>
      </c>
      <c r="C51" s="8"/>
      <c r="D51" s="8"/>
      <c r="E51" s="8"/>
    </row>
    <row r="52" spans="1:5" x14ac:dyDescent="0.35">
      <c r="A52" s="16"/>
      <c r="B52" s="15"/>
      <c r="C52" s="7"/>
      <c r="D52" s="7"/>
      <c r="E52" s="7"/>
    </row>
    <row r="53" spans="1:5" x14ac:dyDescent="0.35">
      <c r="A53" s="26" t="s">
        <v>42</v>
      </c>
      <c r="B53" s="15"/>
      <c r="C53" s="33">
        <f>SUM(C54:C55)</f>
        <v>0.4</v>
      </c>
      <c r="D53" s="33">
        <f t="shared" ref="D53:E53" si="9">SUM(D54:D55)</f>
        <v>2.16</v>
      </c>
      <c r="E53" s="33">
        <f t="shared" si="9"/>
        <v>1.8000000000000003</v>
      </c>
    </row>
    <row r="54" spans="1:5" x14ac:dyDescent="0.35">
      <c r="A54" s="23" t="s">
        <v>43</v>
      </c>
      <c r="B54" s="15">
        <v>0.2</v>
      </c>
      <c r="C54" s="8">
        <v>0.1</v>
      </c>
      <c r="D54" s="8">
        <v>0.1</v>
      </c>
      <c r="E54" s="8">
        <f>0.2*2</f>
        <v>0.4</v>
      </c>
    </row>
    <row r="55" spans="1:5" x14ac:dyDescent="0.35">
      <c r="A55" s="23" t="s">
        <v>44</v>
      </c>
      <c r="B55" s="15">
        <v>0.01</v>
      </c>
      <c r="C55" s="8">
        <v>0.3</v>
      </c>
      <c r="D55" s="8">
        <v>2.06</v>
      </c>
      <c r="E55" s="8">
        <f>7*20*0.01</f>
        <v>1.4000000000000001</v>
      </c>
    </row>
    <row r="56" spans="1:5" x14ac:dyDescent="0.35">
      <c r="A56" s="16"/>
      <c r="B56" s="15"/>
      <c r="C56" s="7"/>
      <c r="D56" s="7"/>
      <c r="E56" s="7"/>
    </row>
    <row r="57" spans="1:5" ht="13" customHeight="1" x14ac:dyDescent="0.35">
      <c r="A57" s="27" t="s">
        <v>45</v>
      </c>
      <c r="B57" s="15"/>
      <c r="C57" s="33">
        <f>SUM(C58:C61)</f>
        <v>0</v>
      </c>
      <c r="D57" s="33">
        <f t="shared" ref="D57:E57" si="10">SUM(D58:D61)</f>
        <v>0</v>
      </c>
      <c r="E57" s="33">
        <f t="shared" si="10"/>
        <v>0</v>
      </c>
    </row>
    <row r="58" spans="1:5" x14ac:dyDescent="0.35">
      <c r="A58" s="23" t="s">
        <v>46</v>
      </c>
      <c r="B58" s="15">
        <v>0.3</v>
      </c>
      <c r="C58" s="8"/>
      <c r="D58" s="8"/>
      <c r="E58" s="8"/>
    </row>
    <row r="59" spans="1:5" x14ac:dyDescent="0.35">
      <c r="A59" s="23" t="s">
        <v>47</v>
      </c>
      <c r="B59" s="15">
        <v>0.2</v>
      </c>
      <c r="C59" s="8"/>
      <c r="D59" s="8"/>
      <c r="E59" s="8"/>
    </row>
    <row r="60" spans="1:5" x14ac:dyDescent="0.35">
      <c r="A60" s="23" t="s">
        <v>48</v>
      </c>
      <c r="B60" s="15">
        <v>0.5</v>
      </c>
      <c r="C60" s="8"/>
      <c r="D60" s="8"/>
      <c r="E60" s="8"/>
    </row>
    <row r="61" spans="1:5" x14ac:dyDescent="0.35">
      <c r="A61" s="23" t="s">
        <v>49</v>
      </c>
      <c r="B61" s="15">
        <v>0.3</v>
      </c>
      <c r="C61" s="8"/>
      <c r="D61" s="8"/>
      <c r="E61" s="8"/>
    </row>
    <row r="62" spans="1:5" ht="13.5" thickBot="1" x14ac:dyDescent="0.4">
      <c r="A62" s="16"/>
      <c r="B62" s="17"/>
      <c r="C62" s="7"/>
      <c r="D62" s="7"/>
      <c r="E62" s="7"/>
    </row>
    <row r="63" spans="1:5" ht="13.5" thickBot="1" x14ac:dyDescent="0.4">
      <c r="A63" s="13" t="s">
        <v>50</v>
      </c>
      <c r="B63" s="3">
        <v>1</v>
      </c>
      <c r="C63" s="5">
        <v>0</v>
      </c>
      <c r="D63" s="5">
        <v>0</v>
      </c>
      <c r="E63" s="5">
        <v>0</v>
      </c>
    </row>
    <row r="64" spans="1:5" ht="13.5" thickBot="1" x14ac:dyDescent="0.4">
      <c r="A64" s="16"/>
      <c r="B64" s="2"/>
      <c r="C64" s="7"/>
      <c r="D64" s="7"/>
      <c r="E64" s="7"/>
    </row>
    <row r="65" spans="1:5" ht="13.5" thickBot="1" x14ac:dyDescent="0.4">
      <c r="A65" s="28"/>
      <c r="B65" s="29" t="s">
        <v>4</v>
      </c>
      <c r="C65" s="5">
        <f>C3+C7+C11+C44+C63</f>
        <v>3.7</v>
      </c>
      <c r="D65" s="5">
        <f t="shared" ref="D65:E65" si="11">D3+D7+D11+D44+D63</f>
        <v>4.5</v>
      </c>
      <c r="E65" s="5">
        <f t="shared" si="11"/>
        <v>6.9</v>
      </c>
    </row>
    <row r="68" spans="1:5" ht="13.5" thickBot="1" x14ac:dyDescent="0.4"/>
    <row r="69" spans="1:5" ht="26.5" thickBot="1" x14ac:dyDescent="0.4">
      <c r="A69" s="35" t="s">
        <v>51</v>
      </c>
      <c r="B69" s="31" t="s">
        <v>54</v>
      </c>
      <c r="C69" s="9" t="s">
        <v>52</v>
      </c>
      <c r="D69" s="9" t="s">
        <v>55</v>
      </c>
      <c r="E69" s="9" t="s">
        <v>56</v>
      </c>
    </row>
    <row r="70" spans="1:5" ht="13.5" thickBot="1" x14ac:dyDescent="0.4">
      <c r="A70" s="36" t="s">
        <v>1</v>
      </c>
      <c r="B70" s="34">
        <f>B3</f>
        <v>3.5</v>
      </c>
      <c r="C70" s="5">
        <f>C3</f>
        <v>0</v>
      </c>
      <c r="D70" s="5">
        <f t="shared" ref="D70:E70" si="12">D3</f>
        <v>0</v>
      </c>
      <c r="E70" s="5">
        <f t="shared" si="12"/>
        <v>2.4</v>
      </c>
    </row>
    <row r="71" spans="1:5" ht="13.5" thickBot="1" x14ac:dyDescent="0.4">
      <c r="A71" s="25" t="s">
        <v>5</v>
      </c>
      <c r="B71" s="34">
        <f>B7</f>
        <v>1</v>
      </c>
      <c r="C71" s="5">
        <f>C7</f>
        <v>0</v>
      </c>
      <c r="D71" s="5">
        <f t="shared" ref="D71:E71" si="13">D7</f>
        <v>0</v>
      </c>
      <c r="E71" s="5">
        <f t="shared" si="13"/>
        <v>0</v>
      </c>
    </row>
    <row r="72" spans="1:5" ht="13.5" thickBot="1" x14ac:dyDescent="0.4">
      <c r="A72" s="13" t="s">
        <v>8</v>
      </c>
      <c r="B72" s="34">
        <f>B11</f>
        <v>3.5</v>
      </c>
      <c r="C72" s="5">
        <f>C11</f>
        <v>2.7</v>
      </c>
      <c r="D72" s="5">
        <f t="shared" ref="D72:E72" si="14">D11</f>
        <v>3.5</v>
      </c>
      <c r="E72" s="5">
        <f t="shared" si="14"/>
        <v>3.5</v>
      </c>
    </row>
    <row r="73" spans="1:5" ht="13.5" thickBot="1" x14ac:dyDescent="0.4">
      <c r="A73" s="13" t="s">
        <v>36</v>
      </c>
      <c r="B73" s="34">
        <f>B44</f>
        <v>1</v>
      </c>
      <c r="C73" s="5">
        <f>C44</f>
        <v>1</v>
      </c>
      <c r="D73" s="5">
        <f t="shared" ref="D73:E73" si="15">D44</f>
        <v>1</v>
      </c>
      <c r="E73" s="5">
        <f t="shared" si="15"/>
        <v>1</v>
      </c>
    </row>
    <row r="74" spans="1:5" ht="13.5" thickBot="1" x14ac:dyDescent="0.4">
      <c r="A74" s="36" t="s">
        <v>50</v>
      </c>
      <c r="B74" s="34">
        <f>B63</f>
        <v>1</v>
      </c>
      <c r="C74" s="5">
        <f>C63</f>
        <v>0</v>
      </c>
      <c r="D74" s="5">
        <f t="shared" ref="D74:E74" si="16">D63</f>
        <v>0</v>
      </c>
      <c r="E74" s="5">
        <f t="shared" si="16"/>
        <v>0</v>
      </c>
    </row>
    <row r="75" spans="1:5" ht="13.5" thickBot="1" x14ac:dyDescent="0.4">
      <c r="B75" s="29" t="s">
        <v>4</v>
      </c>
      <c r="C75" s="37">
        <f>C65</f>
        <v>3.7</v>
      </c>
      <c r="D75" s="37">
        <f>D65</f>
        <v>4.5</v>
      </c>
      <c r="E75" s="37">
        <f>E65</f>
        <v>6.9</v>
      </c>
    </row>
  </sheetData>
  <mergeCells count="1"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5E9C7-E42C-4415-B0DE-202FBD53C209}">
  <dimension ref="A1:E7"/>
  <sheetViews>
    <sheetView workbookViewId="0">
      <selection activeCell="B25" sqref="B25"/>
    </sheetView>
  </sheetViews>
  <sheetFormatPr baseColWidth="10" defaultRowHeight="14.5" x14ac:dyDescent="0.35"/>
  <cols>
    <col min="1" max="1" width="42.90625" style="41" customWidth="1"/>
    <col min="2" max="16384" width="10.90625" style="41"/>
  </cols>
  <sheetData>
    <row r="1" spans="1:5" ht="45" customHeight="1" thickBot="1" x14ac:dyDescent="0.4">
      <c r="A1" s="35" t="s">
        <v>51</v>
      </c>
      <c r="B1" s="31" t="s">
        <v>54</v>
      </c>
      <c r="C1" s="9" t="s">
        <v>52</v>
      </c>
      <c r="D1" s="9" t="s">
        <v>55</v>
      </c>
      <c r="E1" s="9" t="s">
        <v>56</v>
      </c>
    </row>
    <row r="2" spans="1:5" ht="15" thickBot="1" x14ac:dyDescent="0.4">
      <c r="A2" s="38" t="s">
        <v>1</v>
      </c>
      <c r="B2" s="42">
        <f>Hoja1!B70</f>
        <v>3.5</v>
      </c>
      <c r="C2" s="43">
        <f>Hoja1!C70</f>
        <v>0</v>
      </c>
      <c r="D2" s="43">
        <f>Hoja1!D70</f>
        <v>0</v>
      </c>
      <c r="E2" s="43">
        <f>Hoja1!E70</f>
        <v>2.4</v>
      </c>
    </row>
    <row r="3" spans="1:5" ht="39.5" thickBot="1" x14ac:dyDescent="0.4">
      <c r="A3" s="39" t="s">
        <v>5</v>
      </c>
      <c r="B3" s="42">
        <f>Hoja1!B71</f>
        <v>1</v>
      </c>
      <c r="C3" s="43">
        <f>Hoja1!C71</f>
        <v>0</v>
      </c>
      <c r="D3" s="43">
        <f>Hoja1!D71</f>
        <v>0</v>
      </c>
      <c r="E3" s="43">
        <f>Hoja1!E71</f>
        <v>0</v>
      </c>
    </row>
    <row r="4" spans="1:5" ht="39.5" thickBot="1" x14ac:dyDescent="0.4">
      <c r="A4" s="40" t="s">
        <v>8</v>
      </c>
      <c r="B4" s="42">
        <f>Hoja1!B72</f>
        <v>3.5</v>
      </c>
      <c r="C4" s="43">
        <f>Hoja1!C72</f>
        <v>2.7</v>
      </c>
      <c r="D4" s="43">
        <f>Hoja1!D72</f>
        <v>3.5</v>
      </c>
      <c r="E4" s="43">
        <f>Hoja1!E72</f>
        <v>3.5</v>
      </c>
    </row>
    <row r="5" spans="1:5" ht="15" thickBot="1" x14ac:dyDescent="0.4">
      <c r="A5" s="40" t="s">
        <v>36</v>
      </c>
      <c r="B5" s="42">
        <f>Hoja1!B73</f>
        <v>1</v>
      </c>
      <c r="C5" s="43">
        <f>Hoja1!C73</f>
        <v>1</v>
      </c>
      <c r="D5" s="43">
        <f>Hoja1!D73</f>
        <v>1</v>
      </c>
      <c r="E5" s="43">
        <f>Hoja1!E73</f>
        <v>1</v>
      </c>
    </row>
    <row r="6" spans="1:5" ht="39.5" thickBot="1" x14ac:dyDescent="0.4">
      <c r="A6" s="38" t="s">
        <v>50</v>
      </c>
      <c r="B6" s="42">
        <f>Hoja1!B74</f>
        <v>1</v>
      </c>
      <c r="C6" s="43">
        <f>Hoja1!C74</f>
        <v>0</v>
      </c>
      <c r="D6" s="43">
        <f>Hoja1!D74</f>
        <v>0</v>
      </c>
      <c r="E6" s="43">
        <f>Hoja1!E74</f>
        <v>0</v>
      </c>
    </row>
    <row r="7" spans="1:5" ht="15" thickBot="1" x14ac:dyDescent="0.4">
      <c r="A7" s="44"/>
      <c r="B7" s="45" t="str">
        <f>Hoja1!B75</f>
        <v>TOTAL</v>
      </c>
      <c r="C7" s="46">
        <f>Hoja1!C75</f>
        <v>3.7</v>
      </c>
      <c r="D7" s="46">
        <f>Hoja1!D75</f>
        <v>4.5</v>
      </c>
      <c r="E7" s="46">
        <f>Hoja1!E75</f>
        <v>6.9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Villar García Alberto del</dc:creator>
  <cp:lastModifiedBy>Villar García Alberto del</cp:lastModifiedBy>
  <dcterms:created xsi:type="dcterms:W3CDTF">2024-11-20T18:11:43Z</dcterms:created>
  <dcterms:modified xsi:type="dcterms:W3CDTF">2024-11-20T19:43:07Z</dcterms:modified>
</cp:coreProperties>
</file>